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40" windowWidth="27800" windowHeight="1247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D27" i="1" l="1"/>
  <c r="C27" i="1"/>
  <c r="E21" i="1" l="1"/>
  <c r="E22" i="1" l="1"/>
  <c r="E11" i="1" l="1"/>
  <c r="C31" i="1" l="1"/>
  <c r="D31" i="1" l="1"/>
  <c r="D32" i="1" s="1"/>
  <c r="E29" i="1" l="1"/>
  <c r="E30" i="1"/>
  <c r="E26" i="1"/>
  <c r="E25" i="1"/>
  <c r="E19" i="1"/>
  <c r="E20" i="1"/>
  <c r="E24" i="1"/>
  <c r="E18" i="1"/>
  <c r="E8" i="1"/>
  <c r="E9" i="1"/>
  <c r="E10" i="1"/>
  <c r="E13" i="1"/>
  <c r="E14" i="1"/>
  <c r="E15" i="1"/>
  <c r="E16" i="1"/>
  <c r="E7" i="1"/>
  <c r="C32" i="1" l="1"/>
  <c r="E31" i="1"/>
  <c r="E32" i="1" l="1"/>
  <c r="E27" i="1"/>
</calcChain>
</file>

<file path=xl/sharedStrings.xml><?xml version="1.0" encoding="utf-8"?>
<sst xmlns="http://schemas.openxmlformats.org/spreadsheetml/2006/main" count="54" uniqueCount="52">
  <si>
    <t>Управлением делами Правительства Ленинградской области</t>
  </si>
  <si>
    <t>Млн.руб.</t>
  </si>
  <si>
    <t>№ п/п</t>
  </si>
  <si>
    <t>Наименование группы расходов</t>
  </si>
  <si>
    <t>Бюджетные ассигнования/ Лимиты бюджетных обязательств</t>
  </si>
  <si>
    <t>Исполнение бюджета</t>
  </si>
  <si>
    <t>% исполнения бюджета к бюджетным ассигнованиям</t>
  </si>
  <si>
    <t>Исполнитель - Управление делами Правительства Ленинградской области </t>
  </si>
  <si>
    <r>
      <t>1.</t>
    </r>
    <r>
      <rPr>
        <sz val="7"/>
        <color theme="1"/>
        <rFont val="Times New Roman"/>
        <family val="1"/>
        <charset val="204"/>
      </rPr>
      <t xml:space="preserve">       </t>
    </r>
    <r>
      <rPr>
        <sz val="10"/>
        <color theme="1"/>
        <rFont val="Times New Roman"/>
        <family val="1"/>
        <charset val="204"/>
      </rPr>
      <t>Непрограммные расходы за счет средств областного бюджета Ленинградской области</t>
    </r>
  </si>
  <si>
    <t>Оплата труда с начислениями, иные выплаты сотрудникам вне системы оплаты труда (командировочные расходы, выплаты социального характера)</t>
  </si>
  <si>
    <t>Расходы на обеспечение функций государственных органов (без пенсий, пособий и социальной помощи населению), государственное страхование госслужащих</t>
  </si>
  <si>
    <t>Другие общегосударственные вопросы (Исполнение судебных актов, налоги, сборы, в том числе консульские)</t>
  </si>
  <si>
    <t>Оказание финансовой и материальной помощи физическим лицам, премирование по распоряжению Губернатора Ленинградской области, ценные подарки не сотрудникам органов исполнительной власти Ленинградской области</t>
  </si>
  <si>
    <t>Резервный фонд Правительства Ленинградской области</t>
  </si>
  <si>
    <t>Обеспечение деятельности депутатов Государственной Думы и их помощников в Ленинградской области</t>
  </si>
  <si>
    <t>Обеспечение деятельности членов Совета Федерации и их помощников в Ленинградской области</t>
  </si>
  <si>
    <t>Единая субвенция на осуществление переданных полномочий Российской Федерации</t>
  </si>
  <si>
    <t>Итого:</t>
  </si>
  <si>
    <t>Расходы за счет средств государственных программ Ленинградской области (исполнители - органы исполнительной власти Ленинградской области)</t>
  </si>
  <si>
    <t>ВСЕГО:</t>
  </si>
  <si>
    <t>1.1</t>
  </si>
  <si>
    <t>1.2</t>
  </si>
  <si>
    <t>1.3</t>
  </si>
  <si>
    <t>1.4</t>
  </si>
  <si>
    <t>1.5</t>
  </si>
  <si>
    <t>1.6</t>
  </si>
  <si>
    <t>1.6.1</t>
  </si>
  <si>
    <t>1.6.2</t>
  </si>
  <si>
    <t>2.1</t>
  </si>
  <si>
    <t>2.2</t>
  </si>
  <si>
    <t>2.3</t>
  </si>
  <si>
    <t>3.1</t>
  </si>
  <si>
    <t>3.2</t>
  </si>
  <si>
    <t>1.6.3</t>
  </si>
  <si>
    <t>1.6.4</t>
  </si>
  <si>
    <t>Субсидия на возмещение затрат, связанных с предоставлением услуг по содержанию и эксплуатации помещений, занимаемых органами государственной власти Ленинградской области и государственными органами Ленинградской области</t>
  </si>
  <si>
    <t>Государственная программа Ленинградской области «Развитие культуры в Ленинградской области»</t>
  </si>
  <si>
    <t xml:space="preserve"> Государственная программа Ленинградской области «Цифровое развитие Ленинградской области»</t>
  </si>
  <si>
    <t>Государственная программа Ленинградской области «Стимулирование экономической активности Ленинградской области» (научные стипендии)</t>
  </si>
  <si>
    <t>3.3</t>
  </si>
  <si>
    <t>Грант в форме субсидии на финансовое обеспечение затрат в связи с оказанием услуг (выполнением работ) по транспортному обслуживанию лиц, замещающих государственные должности Ленинградской области, и государственных гражданских служащих Ленинградской области</t>
  </si>
  <si>
    <t>Субсидия на выполнение государственного задания государственному бюджетному учреждению</t>
  </si>
  <si>
    <t>Субсидия государственному бюджетному учреждению на иные цели</t>
  </si>
  <si>
    <t>Субсидии юридическим лицам на возмещение затрат, связанных с выполнением работ, оказанием услуг, субсидии бюджетному учреждению</t>
  </si>
  <si>
    <t>2.4</t>
  </si>
  <si>
    <t xml:space="preserve">Грант из федерального бюджета за достижение показателей деятельности органов исполнительной власти субъектов Российской Федерации за 2020 год </t>
  </si>
  <si>
    <t xml:space="preserve">Информация об исполнении областного бюджета на «1» января 2022 года </t>
  </si>
  <si>
    <t>Субвенция на осуществление отдельных полномочий в области лесных отношений</t>
  </si>
  <si>
    <t>2.5</t>
  </si>
  <si>
    <t>Государственная программа Ленинградской области «Устойчивое общественное развитие в Ленинградской области» (прием и направление делегаций, мероприятия)</t>
  </si>
  <si>
    <r>
      <t>2.</t>
    </r>
    <r>
      <rPr>
        <sz val="7"/>
        <rFont val="Times New Roman"/>
        <family val="1"/>
        <charset val="204"/>
      </rPr>
      <t xml:space="preserve">       </t>
    </r>
    <r>
      <rPr>
        <sz val="10"/>
        <rFont val="Times New Roman"/>
        <family val="1"/>
        <charset val="204"/>
      </rPr>
      <t>Непрограммные расходы за счет средств федерального бюджета</t>
    </r>
  </si>
  <si>
    <r>
      <t>3.</t>
    </r>
    <r>
      <rPr>
        <sz val="7"/>
        <rFont val="Times New Roman"/>
        <family val="1"/>
        <charset val="204"/>
      </rPr>
      <t xml:space="preserve">       </t>
    </r>
    <r>
      <rPr>
        <sz val="10"/>
        <rFont val="Times New Roman"/>
        <family val="1"/>
        <charset val="204"/>
      </rPr>
      <t>Расходы за счет средств государственных программ Ленинградской области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</si>
</sst>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7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vertical="top"/>
    </xf>
    <xf numFmtId="0" fontId="3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justify" vertical="center"/>
    </xf>
    <xf numFmtId="0" fontId="3" fillId="0" borderId="0" xfId="0" applyFont="1" applyBorder="1" applyAlignment="1">
      <alignment horizontal="justify" vertical="center"/>
    </xf>
    <xf numFmtId="0" fontId="0" fillId="0" borderId="0" xfId="0" applyBorder="1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1" fillId="0" borderId="0" xfId="0" applyFont="1" applyAlignment="1">
      <alignment vertical="center" wrapText="1"/>
    </xf>
    <xf numFmtId="2" fontId="0" fillId="0" borderId="0" xfId="0" applyNumberFormat="1"/>
    <xf numFmtId="2" fontId="3" fillId="0" borderId="0" xfId="0" applyNumberFormat="1" applyFont="1" applyBorder="1" applyAlignment="1">
      <alignment horizontal="justify" vertical="center"/>
    </xf>
    <xf numFmtId="49" fontId="5" fillId="2" borderId="1" xfId="0" applyNumberFormat="1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justify" vertical="center" wrapText="1"/>
    </xf>
    <xf numFmtId="2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justify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justify" vertical="center"/>
    </xf>
    <xf numFmtId="0" fontId="8" fillId="2" borderId="0" xfId="0" applyFont="1" applyFill="1"/>
    <xf numFmtId="2" fontId="7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top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tabSelected="1" workbookViewId="0">
      <pane xSplit="2" ySplit="6" topLeftCell="C7" activePane="bottomRight" state="frozen"/>
      <selection pane="topRight" activeCell="C1" sqref="C1"/>
      <selection pane="bottomLeft" activeCell="A7" sqref="A7"/>
      <selection pane="bottomRight" sqref="A1:E1"/>
    </sheetView>
  </sheetViews>
  <sheetFormatPr defaultRowHeight="14.5" x14ac:dyDescent="0.35"/>
  <cols>
    <col min="1" max="1" width="7.54296875" customWidth="1"/>
    <col min="2" max="2" width="52.7265625" customWidth="1"/>
    <col min="3" max="3" width="18.7265625" customWidth="1"/>
    <col min="4" max="4" width="16.453125" customWidth="1"/>
    <col min="5" max="5" width="14.54296875" customWidth="1"/>
    <col min="6" max="6" width="19.7265625" customWidth="1"/>
    <col min="7" max="7" width="14.7265625" customWidth="1"/>
  </cols>
  <sheetData>
    <row r="1" spans="1:7" ht="15.75" customHeight="1" x14ac:dyDescent="0.35">
      <c r="A1" s="22" t="s">
        <v>46</v>
      </c>
      <c r="B1" s="22"/>
      <c r="C1" s="22"/>
      <c r="D1" s="22"/>
      <c r="E1" s="22"/>
      <c r="F1" s="10"/>
    </row>
    <row r="2" spans="1:7" ht="15.75" customHeight="1" x14ac:dyDescent="0.35">
      <c r="A2" s="22" t="s">
        <v>0</v>
      </c>
      <c r="B2" s="22"/>
      <c r="C2" s="22"/>
      <c r="D2" s="22"/>
      <c r="E2" s="22"/>
      <c r="F2" s="10"/>
    </row>
    <row r="3" spans="1:7" x14ac:dyDescent="0.35">
      <c r="A3" s="27"/>
      <c r="B3" s="27"/>
      <c r="C3" s="1"/>
      <c r="D3" s="1"/>
      <c r="E3" s="9" t="s">
        <v>1</v>
      </c>
    </row>
    <row r="4" spans="1:7" ht="52" x14ac:dyDescent="0.35">
      <c r="A4" s="7" t="s">
        <v>2</v>
      </c>
      <c r="B4" s="8" t="s">
        <v>3</v>
      </c>
      <c r="C4" s="8" t="s">
        <v>4</v>
      </c>
      <c r="D4" s="8" t="s">
        <v>5</v>
      </c>
      <c r="E4" s="8" t="s">
        <v>6</v>
      </c>
    </row>
    <row r="5" spans="1:7" x14ac:dyDescent="0.35">
      <c r="A5" s="28" t="s">
        <v>7</v>
      </c>
      <c r="B5" s="28"/>
      <c r="C5" s="28"/>
      <c r="D5" s="28"/>
      <c r="E5" s="28"/>
      <c r="F5" s="2"/>
    </row>
    <row r="6" spans="1:7" x14ac:dyDescent="0.35">
      <c r="A6" s="29" t="s">
        <v>8</v>
      </c>
      <c r="B6" s="29"/>
      <c r="C6" s="29"/>
      <c r="D6" s="29"/>
      <c r="E6" s="29"/>
      <c r="F6" s="3"/>
    </row>
    <row r="7" spans="1:7" ht="39" x14ac:dyDescent="0.35">
      <c r="A7" s="13" t="s">
        <v>20</v>
      </c>
      <c r="B7" s="14" t="s">
        <v>9</v>
      </c>
      <c r="C7" s="15">
        <v>3431.12</v>
      </c>
      <c r="D7" s="15">
        <v>3415.09</v>
      </c>
      <c r="E7" s="15">
        <f>D7/C7*100</f>
        <v>99.532805614493242</v>
      </c>
    </row>
    <row r="8" spans="1:7" ht="39" x14ac:dyDescent="0.35">
      <c r="A8" s="13" t="s">
        <v>21</v>
      </c>
      <c r="B8" s="14" t="s">
        <v>10</v>
      </c>
      <c r="C8" s="15">
        <v>129.88999999999999</v>
      </c>
      <c r="D8" s="15">
        <v>120.14</v>
      </c>
      <c r="E8" s="15">
        <f t="shared" ref="E8:E15" si="0">D8/C8*100</f>
        <v>92.493648471783828</v>
      </c>
    </row>
    <row r="9" spans="1:7" ht="26" x14ac:dyDescent="0.35">
      <c r="A9" s="13" t="s">
        <v>22</v>
      </c>
      <c r="B9" s="14" t="s">
        <v>11</v>
      </c>
      <c r="C9" s="15">
        <v>1.81</v>
      </c>
      <c r="D9" s="15">
        <v>0.36</v>
      </c>
      <c r="E9" s="15">
        <f t="shared" si="0"/>
        <v>19.88950276243094</v>
      </c>
    </row>
    <row r="10" spans="1:7" ht="52" x14ac:dyDescent="0.35">
      <c r="A10" s="13" t="s">
        <v>23</v>
      </c>
      <c r="B10" s="14" t="s">
        <v>12</v>
      </c>
      <c r="C10" s="15">
        <v>2.86</v>
      </c>
      <c r="D10" s="15">
        <v>1.96</v>
      </c>
      <c r="E10" s="15">
        <f t="shared" si="0"/>
        <v>68.531468531468533</v>
      </c>
    </row>
    <row r="11" spans="1:7" x14ac:dyDescent="0.35">
      <c r="A11" s="13" t="s">
        <v>24</v>
      </c>
      <c r="B11" s="14" t="s">
        <v>13</v>
      </c>
      <c r="C11" s="15">
        <v>2.64</v>
      </c>
      <c r="D11" s="15">
        <v>2.64</v>
      </c>
      <c r="E11" s="15">
        <f t="shared" si="0"/>
        <v>100</v>
      </c>
    </row>
    <row r="12" spans="1:7" ht="39" x14ac:dyDescent="0.35">
      <c r="A12" s="13" t="s">
        <v>25</v>
      </c>
      <c r="B12" s="14" t="s">
        <v>43</v>
      </c>
      <c r="C12" s="15"/>
      <c r="D12" s="15"/>
      <c r="E12" s="15"/>
      <c r="F12" s="11"/>
      <c r="G12" s="11"/>
    </row>
    <row r="13" spans="1:7" ht="26" x14ac:dyDescent="0.35">
      <c r="A13" s="13" t="s">
        <v>26</v>
      </c>
      <c r="B13" s="14" t="s">
        <v>41</v>
      </c>
      <c r="C13" s="15">
        <v>410.08</v>
      </c>
      <c r="D13" s="15">
        <v>410.08</v>
      </c>
      <c r="E13" s="15">
        <f t="shared" si="0"/>
        <v>100</v>
      </c>
    </row>
    <row r="14" spans="1:7" ht="26" x14ac:dyDescent="0.35">
      <c r="A14" s="13" t="s">
        <v>27</v>
      </c>
      <c r="B14" s="14" t="s">
        <v>42</v>
      </c>
      <c r="C14" s="15">
        <v>60.1</v>
      </c>
      <c r="D14" s="15">
        <v>60.1</v>
      </c>
      <c r="E14" s="15">
        <f t="shared" si="0"/>
        <v>100</v>
      </c>
    </row>
    <row r="15" spans="1:7" ht="65" x14ac:dyDescent="0.35">
      <c r="A15" s="13" t="s">
        <v>33</v>
      </c>
      <c r="B15" s="14" t="s">
        <v>40</v>
      </c>
      <c r="C15" s="15">
        <v>71.13</v>
      </c>
      <c r="D15" s="15">
        <v>71.13</v>
      </c>
      <c r="E15" s="15">
        <f t="shared" si="0"/>
        <v>100</v>
      </c>
    </row>
    <row r="16" spans="1:7" ht="52" x14ac:dyDescent="0.35">
      <c r="A16" s="13" t="s">
        <v>34</v>
      </c>
      <c r="B16" s="14" t="s">
        <v>35</v>
      </c>
      <c r="C16" s="15">
        <v>1027.6400000000001</v>
      </c>
      <c r="D16" s="15">
        <v>1027.6400000000001</v>
      </c>
      <c r="E16" s="15">
        <f>D16/C16*100</f>
        <v>100</v>
      </c>
    </row>
    <row r="17" spans="1:8" x14ac:dyDescent="0.35">
      <c r="A17" s="26" t="s">
        <v>50</v>
      </c>
      <c r="B17" s="26"/>
      <c r="C17" s="26"/>
      <c r="D17" s="26"/>
      <c r="E17" s="26"/>
      <c r="F17" s="3"/>
    </row>
    <row r="18" spans="1:8" ht="26" x14ac:dyDescent="0.35">
      <c r="A18" s="13" t="s">
        <v>28</v>
      </c>
      <c r="B18" s="16" t="s">
        <v>14</v>
      </c>
      <c r="C18" s="15">
        <v>13.2</v>
      </c>
      <c r="D18" s="15">
        <v>13.2</v>
      </c>
      <c r="E18" s="15">
        <f>D18/C18*100</f>
        <v>100</v>
      </c>
    </row>
    <row r="19" spans="1:8" ht="26" x14ac:dyDescent="0.35">
      <c r="A19" s="13" t="s">
        <v>29</v>
      </c>
      <c r="B19" s="16" t="s">
        <v>15</v>
      </c>
      <c r="C19" s="15">
        <v>6.31</v>
      </c>
      <c r="D19" s="15">
        <v>6.06</v>
      </c>
      <c r="E19" s="15">
        <f t="shared" ref="E19:E22" si="1">D19/C19*100</f>
        <v>96.038034865293184</v>
      </c>
    </row>
    <row r="20" spans="1:8" ht="26" x14ac:dyDescent="0.35">
      <c r="A20" s="13" t="s">
        <v>30</v>
      </c>
      <c r="B20" s="16" t="s">
        <v>16</v>
      </c>
      <c r="C20" s="15">
        <v>25.61</v>
      </c>
      <c r="D20" s="15">
        <v>25.61</v>
      </c>
      <c r="E20" s="15">
        <f t="shared" si="1"/>
        <v>100</v>
      </c>
    </row>
    <row r="21" spans="1:8" ht="26" x14ac:dyDescent="0.35">
      <c r="A21" s="13" t="s">
        <v>44</v>
      </c>
      <c r="B21" s="16" t="s">
        <v>47</v>
      </c>
      <c r="C21" s="15">
        <v>1.88</v>
      </c>
      <c r="D21" s="15">
        <v>1.88</v>
      </c>
      <c r="E21" s="15">
        <f t="shared" si="1"/>
        <v>100</v>
      </c>
    </row>
    <row r="22" spans="1:8" ht="39" x14ac:dyDescent="0.35">
      <c r="A22" s="13" t="s">
        <v>48</v>
      </c>
      <c r="B22" s="16" t="s">
        <v>45</v>
      </c>
      <c r="C22" s="15">
        <v>65.790000000000006</v>
      </c>
      <c r="D22" s="15">
        <v>65.790000000000006</v>
      </c>
      <c r="E22" s="15">
        <f t="shared" si="1"/>
        <v>100</v>
      </c>
      <c r="F22" s="11"/>
      <c r="G22" s="11"/>
    </row>
    <row r="23" spans="1:8" x14ac:dyDescent="0.35">
      <c r="A23" s="26" t="s">
        <v>51</v>
      </c>
      <c r="B23" s="26"/>
      <c r="C23" s="26"/>
      <c r="D23" s="26"/>
      <c r="E23" s="26"/>
      <c r="F23" s="3"/>
    </row>
    <row r="24" spans="1:8" ht="26" x14ac:dyDescent="0.35">
      <c r="A24" s="13" t="s">
        <v>31</v>
      </c>
      <c r="B24" s="16" t="s">
        <v>37</v>
      </c>
      <c r="C24" s="15">
        <v>155.76</v>
      </c>
      <c r="D24" s="15">
        <v>151.54</v>
      </c>
      <c r="E24" s="15">
        <f>D24/C24*100</f>
        <v>97.290703646635848</v>
      </c>
      <c r="F24" s="4"/>
    </row>
    <row r="25" spans="1:8" ht="39" x14ac:dyDescent="0.35">
      <c r="A25" s="13" t="s">
        <v>32</v>
      </c>
      <c r="B25" s="16" t="s">
        <v>38</v>
      </c>
      <c r="C25" s="15">
        <v>3</v>
      </c>
      <c r="D25" s="15">
        <v>2.91</v>
      </c>
      <c r="E25" s="15">
        <f>D25/C25*100</f>
        <v>97.000000000000014</v>
      </c>
      <c r="F25" s="4"/>
    </row>
    <row r="26" spans="1:8" ht="26" x14ac:dyDescent="0.35">
      <c r="A26" s="13" t="s">
        <v>39</v>
      </c>
      <c r="B26" s="16" t="s">
        <v>36</v>
      </c>
      <c r="C26" s="15">
        <v>2</v>
      </c>
      <c r="D26" s="15">
        <v>2</v>
      </c>
      <c r="E26" s="15">
        <f>D26/C26*100</f>
        <v>100</v>
      </c>
      <c r="F26" s="4"/>
    </row>
    <row r="27" spans="1:8" x14ac:dyDescent="0.35">
      <c r="A27" s="17"/>
      <c r="B27" s="18" t="s">
        <v>17</v>
      </c>
      <c r="C27" s="21">
        <f>SUM(C24:C26,C7:C16,C18:C22)</f>
        <v>5410.8200000000006</v>
      </c>
      <c r="D27" s="21">
        <f>SUM(D24:D26,D7:D16,D18:D22)</f>
        <v>5378.130000000001</v>
      </c>
      <c r="E27" s="21">
        <f t="shared" ref="E27" si="2">D27/C27*100</f>
        <v>99.395840186884811</v>
      </c>
      <c r="F27" s="12"/>
    </row>
    <row r="28" spans="1:8" ht="29.25" customHeight="1" x14ac:dyDescent="0.35">
      <c r="A28" s="23" t="s">
        <v>18</v>
      </c>
      <c r="B28" s="24"/>
      <c r="C28" s="24"/>
      <c r="D28" s="24"/>
      <c r="E28" s="25"/>
      <c r="F28" s="2"/>
    </row>
    <row r="29" spans="1:8" ht="43.5" customHeight="1" x14ac:dyDescent="0.35">
      <c r="A29" s="14">
        <v>1</v>
      </c>
      <c r="B29" s="16" t="s">
        <v>49</v>
      </c>
      <c r="C29" s="15">
        <v>15.21</v>
      </c>
      <c r="D29" s="15">
        <v>4.63</v>
      </c>
      <c r="E29" s="15">
        <f t="shared" ref="E29:E32" si="3">D29/C29*100</f>
        <v>30.440499671268899</v>
      </c>
      <c r="F29" s="4"/>
    </row>
    <row r="30" spans="1:8" ht="30" customHeight="1" x14ac:dyDescent="0.35">
      <c r="A30" s="19">
        <v>2</v>
      </c>
      <c r="B30" s="16" t="s">
        <v>37</v>
      </c>
      <c r="C30" s="15">
        <v>33.33</v>
      </c>
      <c r="D30" s="15">
        <v>30.86</v>
      </c>
      <c r="E30" s="15">
        <f t="shared" si="3"/>
        <v>92.589258925892594</v>
      </c>
      <c r="F30" s="5"/>
      <c r="G30" s="11"/>
      <c r="H30" s="11"/>
    </row>
    <row r="31" spans="1:8" x14ac:dyDescent="0.35">
      <c r="A31" s="19"/>
      <c r="B31" s="18" t="s">
        <v>17</v>
      </c>
      <c r="C31" s="21">
        <f>SUM(C29:C30)</f>
        <v>48.54</v>
      </c>
      <c r="D31" s="21">
        <f>SUM(D29:D30)</f>
        <v>35.49</v>
      </c>
      <c r="E31" s="21">
        <f t="shared" si="3"/>
        <v>73.114956736712003</v>
      </c>
      <c r="F31" s="5"/>
    </row>
    <row r="32" spans="1:8" x14ac:dyDescent="0.35">
      <c r="A32" s="19"/>
      <c r="B32" s="18" t="s">
        <v>19</v>
      </c>
      <c r="C32" s="21">
        <f>C27+C31</f>
        <v>5459.3600000000006</v>
      </c>
      <c r="D32" s="21">
        <f>D27+D31</f>
        <v>5413.6200000000008</v>
      </c>
      <c r="E32" s="21">
        <f t="shared" si="3"/>
        <v>99.162172855426277</v>
      </c>
      <c r="F32" s="5"/>
    </row>
    <row r="33" spans="1:8" ht="17.25" customHeight="1" x14ac:dyDescent="0.35">
      <c r="A33" s="20"/>
      <c r="B33" s="20"/>
      <c r="C33" s="20"/>
      <c r="D33" s="20"/>
      <c r="E33" s="20"/>
      <c r="F33" s="6"/>
      <c r="H33" s="11"/>
    </row>
    <row r="34" spans="1:8" x14ac:dyDescent="0.35">
      <c r="A34" s="20"/>
      <c r="B34" s="20"/>
      <c r="C34" s="20"/>
      <c r="D34" s="20"/>
      <c r="E34" s="20"/>
    </row>
    <row r="35" spans="1:8" x14ac:dyDescent="0.35">
      <c r="A35" s="20"/>
      <c r="B35" s="20"/>
      <c r="C35" s="20"/>
      <c r="D35" s="20"/>
      <c r="E35" s="20"/>
    </row>
    <row r="37" spans="1:8" x14ac:dyDescent="0.35">
      <c r="C37" s="11"/>
      <c r="D37" s="11"/>
    </row>
  </sheetData>
  <mergeCells count="8">
    <mergeCell ref="A1:E1"/>
    <mergeCell ref="A2:E2"/>
    <mergeCell ref="A28:E28"/>
    <mergeCell ref="A23:E23"/>
    <mergeCell ref="A17:E17"/>
    <mergeCell ref="A3:B3"/>
    <mergeCell ref="A5:E5"/>
    <mergeCell ref="A6:E6"/>
  </mergeCells>
  <pageMargins left="0.31496062992125984" right="0.31496062992125984" top="0.55118110236220474" bottom="0.55118110236220474" header="0.31496062992125984" footer="0.31496062992125984"/>
  <pageSetup paperSize="9" scale="87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 Александровна Шанцева</dc:creator>
  <cp:lastModifiedBy>Александр Александрович Васюков</cp:lastModifiedBy>
  <cp:lastPrinted>2020-04-22T08:35:46Z</cp:lastPrinted>
  <dcterms:created xsi:type="dcterms:W3CDTF">2020-04-21T14:50:32Z</dcterms:created>
  <dcterms:modified xsi:type="dcterms:W3CDTF">2025-03-18T15:34:45Z</dcterms:modified>
</cp:coreProperties>
</file>